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💰 Income" sheetId="2" state="visible" r:id="rId2"/>
    <sheet xmlns:r="http://schemas.openxmlformats.org/officeDocument/2006/relationships" name="📋 Expenses" sheetId="3" state="visible" r:id="rId3"/>
    <sheet xmlns:r="http://schemas.openxmlformats.org/officeDocument/2006/relationships" name="🎯 Savings Goals" sheetId="4" state="visible" r:id="rId4"/>
    <sheet xmlns:r="http://schemas.openxmlformats.org/officeDocument/2006/relationships" name="📈 Net Worth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90E0EF"/>
      <sz val="11"/>
    </font>
    <font>
      <name val="Calibri"/>
      <b val="1"/>
      <color rgb="000D1B2A"/>
      <sz val="10"/>
    </font>
    <font>
      <name val="Calibri"/>
      <b val="1"/>
      <color rgb="0000B4D8"/>
      <sz val="10"/>
    </font>
    <font>
      <name val="Calibri"/>
      <b val="1"/>
      <color rgb="00FFFFFF"/>
      <sz val="9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color rgb="00000000"/>
      <sz val="9"/>
    </font>
    <font>
      <name val="Calibri"/>
      <b val="1"/>
      <color rgb="00FFFFFF"/>
      <sz val="10"/>
    </font>
    <font>
      <name val="Calibri"/>
      <i val="1"/>
      <color rgb="000D1B2A"/>
      <sz val="9"/>
    </font>
    <font>
      <name val="Calibri"/>
      <b val="1"/>
      <color rgb="00FFFFFF"/>
      <sz val="20"/>
    </font>
    <font>
      <name val="Calibri"/>
      <color rgb="000000FF"/>
      <sz val="10"/>
    </font>
    <font>
      <name val="Calibri"/>
      <b val="1"/>
      <color rgb="001B2A3B"/>
      <sz val="10"/>
    </font>
    <font>
      <color rgb="000000FF"/>
      <sz val="10"/>
    </font>
    <font>
      <name val="Calibri"/>
      <b val="1"/>
      <color rgb="00FFFFFF"/>
      <sz val="14"/>
    </font>
  </fonts>
  <fills count="21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1B2A3B"/>
      </patternFill>
    </fill>
    <fill>
      <patternFill patternType="solid">
        <fgColor rgb="0000B4D8"/>
      </patternFill>
    </fill>
    <fill>
      <patternFill patternType="solid">
        <fgColor rgb="002D9B6A"/>
      </patternFill>
    </fill>
    <fill>
      <patternFill patternType="solid">
        <fgColor rgb="00F5F7FA"/>
      </patternFill>
    </fill>
    <fill>
      <patternFill patternType="solid">
        <fgColor rgb="00FFFFFF"/>
      </patternFill>
    </fill>
    <fill>
      <patternFill patternType="solid">
        <fgColor rgb="00E9C46A"/>
      </patternFill>
    </fill>
    <fill>
      <patternFill patternType="solid">
        <fgColor rgb="00FFFBEA"/>
      </patternFill>
    </fill>
    <fill>
      <patternFill patternType="solid">
        <fgColor rgb="00CAF0F8"/>
      </patternFill>
    </fill>
    <fill>
      <patternFill patternType="solid">
        <fgColor rgb="001A5276"/>
      </patternFill>
    </fill>
    <fill>
      <patternFill patternType="solid">
        <fgColor rgb="00154360"/>
      </patternFill>
    </fill>
    <fill>
      <patternFill patternType="solid">
        <fgColor rgb="00145A32"/>
      </patternFill>
    </fill>
    <fill>
      <patternFill patternType="solid">
        <fgColor rgb="007D6608"/>
      </patternFill>
    </fill>
    <fill>
      <patternFill patternType="solid">
        <fgColor rgb="004A235A"/>
      </patternFill>
    </fill>
    <fill>
      <patternFill patternType="solid">
        <fgColor rgb="001B4F72"/>
      </patternFill>
    </fill>
    <fill>
      <patternFill patternType="solid">
        <fgColor rgb="00D4EDDA"/>
      </patternFill>
    </fill>
    <fill>
      <patternFill patternType="solid">
        <fgColor rgb="006C63FF"/>
      </patternFill>
    </fill>
    <fill>
      <patternFill patternType="solid">
        <fgColor rgb="00C0392B"/>
      </patternFill>
    </fill>
    <fill>
      <patternFill patternType="solid">
        <fgColor rgb="00FADBD8"/>
      </patternFill>
    </fill>
  </fills>
  <borders count="3">
    <border>
      <left/>
      <right/>
      <top/>
      <bottom/>
      <diagonal/>
    </border>
    <border>
      <bottom style="medium">
        <color rgb="0000B4D8"/>
      </bottom>
    </border>
    <border>
      <left style="thin">
        <color rgb="00D6DCE4"/>
      </left>
      <right style="thin">
        <color rgb="00D6DCE4"/>
      </right>
      <top style="thin">
        <color rgb="00D6DCE4"/>
      </top>
      <bottom style="thin">
        <color rgb="00D6DCE4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4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5" fillId="5" borderId="0" applyAlignment="1" pivotButton="0" quotePrefix="0" xfId="0">
      <alignment horizontal="center" vertical="center"/>
    </xf>
    <xf numFmtId="164" fontId="6" fillId="4" borderId="0" applyAlignment="1" pivotButton="0" quotePrefix="0" xfId="0">
      <alignment horizontal="center" vertical="center"/>
    </xf>
    <xf numFmtId="164" fontId="6" fillId="3" borderId="0" applyAlignment="1" pivotButton="0" quotePrefix="0" xfId="0">
      <alignment horizontal="center" vertical="center"/>
    </xf>
    <xf numFmtId="164" fontId="6" fillId="5" borderId="0" applyAlignment="1" pivotButton="0" quotePrefix="0" xfId="0">
      <alignment horizontal="center" vertical="center"/>
    </xf>
    <xf numFmtId="0" fontId="0" fillId="4" borderId="0" pivotButton="0" quotePrefix="0" xfId="0"/>
    <xf numFmtId="0" fontId="0" fillId="5" borderId="0" pivotButton="0" quotePrefix="0" xfId="0"/>
    <xf numFmtId="0" fontId="7" fillId="3" borderId="0" applyAlignment="1" pivotButton="0" quotePrefix="0" xfId="0">
      <alignment horizontal="left" vertical="center"/>
    </xf>
    <xf numFmtId="0" fontId="5" fillId="4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left" vertical="center"/>
    </xf>
    <xf numFmtId="164" fontId="8" fillId="6" borderId="2" applyAlignment="1" pivotButton="0" quotePrefix="0" xfId="0">
      <alignment horizontal="right" vertical="center"/>
    </xf>
    <xf numFmtId="0" fontId="9" fillId="6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left" vertical="center"/>
    </xf>
    <xf numFmtId="164" fontId="8" fillId="7" borderId="2" applyAlignment="1" pivotButton="0" quotePrefix="0" xfId="0">
      <alignment horizontal="right" vertical="center"/>
    </xf>
    <xf numFmtId="0" fontId="9" fillId="7" borderId="2" applyAlignment="1" pivotButton="0" quotePrefix="0" xfId="0">
      <alignment horizontal="center" vertical="center"/>
    </xf>
    <xf numFmtId="0" fontId="10" fillId="2" borderId="2" applyAlignment="1" pivotButton="0" quotePrefix="0" xfId="0">
      <alignment horizontal="left" vertical="center"/>
    </xf>
    <xf numFmtId="164" fontId="10" fillId="2" borderId="2" applyAlignment="1" pivotButton="0" quotePrefix="0" xfId="0">
      <alignment horizontal="center" vertical="center"/>
    </xf>
    <xf numFmtId="0" fontId="10" fillId="2" borderId="2" applyAlignment="1" pivotButton="0" quotePrefix="0" xfId="0">
      <alignment horizontal="center" vertical="center"/>
    </xf>
    <xf numFmtId="0" fontId="7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1" fillId="9" borderId="0" applyAlignment="1" pivotButton="0" quotePrefix="0" xfId="0">
      <alignment horizontal="left" vertical="center"/>
    </xf>
    <xf numFmtId="0" fontId="12" fillId="2" borderId="0" applyAlignment="1" pivotButton="0" quotePrefix="0" xfId="0">
      <alignment horizontal="center" vertical="center"/>
    </xf>
    <xf numFmtId="0" fontId="8" fillId="6" borderId="2" pivotButton="0" quotePrefix="0" xfId="0"/>
    <xf numFmtId="164" fontId="13" fillId="6" borderId="2" applyAlignment="1" pivotButton="0" quotePrefix="0" xfId="0">
      <alignment horizontal="right" vertical="center"/>
    </xf>
    <xf numFmtId="0" fontId="8" fillId="7" borderId="2" pivotButton="0" quotePrefix="0" xfId="0"/>
    <xf numFmtId="164" fontId="13" fillId="7" borderId="2" applyAlignment="1" pivotButton="0" quotePrefix="0" xfId="0">
      <alignment horizontal="right" vertical="center"/>
    </xf>
    <xf numFmtId="0" fontId="12" fillId="3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164" fontId="0" fillId="0" borderId="0" pivotButton="0" quotePrefix="0" xfId="0"/>
    <xf numFmtId="9" fontId="8" fillId="6" borderId="2" applyAlignment="1" pivotButton="0" quotePrefix="0" xfId="0">
      <alignment horizontal="center" vertical="center"/>
    </xf>
    <xf numFmtId="9" fontId="8" fillId="7" borderId="2" applyAlignment="1" pivotButton="0" quotePrefix="0" xfId="0">
      <alignment horizontal="center" vertical="center"/>
    </xf>
    <xf numFmtId="0" fontId="14" fillId="10" borderId="2" pivotButton="0" quotePrefix="0" xfId="0"/>
    <xf numFmtId="164" fontId="14" fillId="10" borderId="2" applyAlignment="1" pivotButton="0" quotePrefix="0" xfId="0">
      <alignment horizontal="right" vertical="center"/>
    </xf>
    <xf numFmtId="9" fontId="14" fillId="10" borderId="2" applyAlignment="1" pivotButton="0" quotePrefix="0" xfId="0">
      <alignment horizontal="center" vertical="center"/>
    </xf>
    <xf numFmtId="0" fontId="10" fillId="3" borderId="0" applyAlignment="1" pivotButton="0" quotePrefix="0" xfId="0">
      <alignment horizontal="left" vertical="center"/>
    </xf>
    <xf numFmtId="0" fontId="10" fillId="11" borderId="0" applyAlignment="1" pivotButton="0" quotePrefix="0" xfId="0">
      <alignment horizontal="left" vertical="center"/>
    </xf>
    <xf numFmtId="0" fontId="0" fillId="11" borderId="0" pivotButton="0" quotePrefix="0" xfId="0"/>
    <xf numFmtId="0" fontId="10" fillId="12" borderId="0" applyAlignment="1" pivotButton="0" quotePrefix="0" xfId="0">
      <alignment horizontal="left" vertical="center"/>
    </xf>
    <xf numFmtId="0" fontId="0" fillId="12" borderId="0" pivotButton="0" quotePrefix="0" xfId="0"/>
    <xf numFmtId="0" fontId="10" fillId="13" borderId="0" applyAlignment="1" pivotButton="0" quotePrefix="0" xfId="0">
      <alignment horizontal="left" vertical="center"/>
    </xf>
    <xf numFmtId="0" fontId="0" fillId="13" borderId="0" pivotButton="0" quotePrefix="0" xfId="0"/>
    <xf numFmtId="0" fontId="10" fillId="14" borderId="0" applyAlignment="1" pivotButton="0" quotePrefix="0" xfId="0">
      <alignment horizontal="left" vertical="center"/>
    </xf>
    <xf numFmtId="0" fontId="0" fillId="14" borderId="0" pivotButton="0" quotePrefix="0" xfId="0"/>
    <xf numFmtId="0" fontId="10" fillId="15" borderId="0" applyAlignment="1" pivotButton="0" quotePrefix="0" xfId="0">
      <alignment horizontal="left" vertical="center"/>
    </xf>
    <xf numFmtId="0" fontId="0" fillId="15" borderId="0" pivotButton="0" quotePrefix="0" xfId="0"/>
    <xf numFmtId="0" fontId="10" fillId="16" borderId="0" applyAlignment="1" pivotButton="0" quotePrefix="0" xfId="0">
      <alignment horizontal="left" vertical="center"/>
    </xf>
    <xf numFmtId="0" fontId="0" fillId="16" borderId="0" pivotButton="0" quotePrefix="0" xfId="0"/>
    <xf numFmtId="0" fontId="7" fillId="2" borderId="2" applyAlignment="1" pivotButton="0" quotePrefix="0" xfId="0">
      <alignment horizontal="left" vertical="center"/>
    </xf>
    <xf numFmtId="164" fontId="7" fillId="2" borderId="2" applyAlignment="1" pivotButton="0" quotePrefix="0" xfId="0">
      <alignment horizontal="right" vertical="center"/>
    </xf>
    <xf numFmtId="9" fontId="7" fillId="2" borderId="2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8" fillId="17" borderId="2" pivotButton="0" quotePrefix="0" xfId="0"/>
    <xf numFmtId="164" fontId="15" fillId="17" borderId="2" applyAlignment="1" pivotButton="0" quotePrefix="0" xfId="0">
      <alignment horizontal="right" vertical="center"/>
    </xf>
    <xf numFmtId="165" fontId="8" fillId="17" borderId="2" applyAlignment="1" pivotButton="0" quotePrefix="0" xfId="0">
      <alignment horizontal="center" vertical="center"/>
    </xf>
    <xf numFmtId="0" fontId="8" fillId="17" borderId="2" applyAlignment="1" pivotButton="0" quotePrefix="0" xfId="0">
      <alignment horizontal="center" vertical="center"/>
    </xf>
    <xf numFmtId="164" fontId="15" fillId="7" borderId="2" applyAlignment="1" pivotButton="0" quotePrefix="0" xfId="0">
      <alignment horizontal="right" vertical="center"/>
    </xf>
    <xf numFmtId="165" fontId="8" fillId="7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0" fillId="18" borderId="0" pivotButton="0" quotePrefix="0" xfId="0"/>
    <xf numFmtId="0" fontId="12" fillId="18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left" vertical="center"/>
    </xf>
    <xf numFmtId="0" fontId="0" fillId="17" borderId="0" pivotButton="0" quotePrefix="0" xfId="0"/>
    <xf numFmtId="0" fontId="0" fillId="7" borderId="0" pivotButton="0" quotePrefix="0" xfId="0"/>
    <xf numFmtId="0" fontId="10" fillId="5" borderId="2" pivotButton="0" quotePrefix="0" xfId="0"/>
    <xf numFmtId="164" fontId="10" fillId="5" borderId="2" applyAlignment="1" pivotButton="0" quotePrefix="0" xfId="0">
      <alignment horizontal="right" vertical="center"/>
    </xf>
    <xf numFmtId="0" fontId="7" fillId="19" borderId="0" applyAlignment="1" pivotButton="0" quotePrefix="0" xfId="0">
      <alignment horizontal="left" vertical="center"/>
    </xf>
    <xf numFmtId="0" fontId="0" fillId="19" borderId="0" pivotButton="0" quotePrefix="0" xfId="0"/>
    <xf numFmtId="0" fontId="8" fillId="20" borderId="2" pivotButton="0" quotePrefix="0" xfId="0"/>
    <xf numFmtId="164" fontId="15" fillId="20" borderId="2" applyAlignment="1" pivotButton="0" quotePrefix="0" xfId="0">
      <alignment horizontal="right" vertical="center"/>
    </xf>
    <xf numFmtId="0" fontId="0" fillId="20" borderId="0" pivotButton="0" quotePrefix="0" xfId="0"/>
    <xf numFmtId="0" fontId="10" fillId="19" borderId="2" pivotButton="0" quotePrefix="0" xfId="0"/>
    <xf numFmtId="164" fontId="10" fillId="19" borderId="2" applyAlignment="1" pivotButton="0" quotePrefix="0" xfId="0">
      <alignment horizontal="right" vertical="center"/>
    </xf>
    <xf numFmtId="0" fontId="16" fillId="18" borderId="2" applyAlignment="1" pivotButton="0" quotePrefix="0" xfId="0">
      <alignment horizontal="left" vertical="center"/>
    </xf>
    <xf numFmtId="164" fontId="6" fillId="18" borderId="2" applyAlignment="1" pivotButton="0" quotePrefix="0" xfId="0">
      <alignment horizontal="right" vertical="center"/>
    </xf>
    <xf numFmtId="0" fontId="16" fillId="18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G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</cols>
  <sheetData>
    <row r="1" ht="8" customHeight="1"/>
    <row r="2" ht="50" customHeight="1">
      <c r="A2" s="1" t="n"/>
      <c r="B2" s="2" t="inlineStr">
        <is>
          <t>🏠  FAMILY BUDGET PLANNER</t>
        </is>
      </c>
      <c r="G2" s="1" t="n"/>
    </row>
    <row r="3" ht="20" customHeight="1">
      <c r="A3" s="3" t="n"/>
      <c r="B3" s="4" t="inlineStr">
        <is>
          <t>Track · Plan · Thrive</t>
        </is>
      </c>
      <c r="C3" s="3" t="n"/>
      <c r="D3" s="3" t="n"/>
      <c r="E3" s="3" t="n"/>
      <c r="F3" s="3" t="n"/>
      <c r="G3" s="3" t="n"/>
    </row>
    <row r="4" ht="20" customHeight="1">
      <c r="A4" s="3" t="n"/>
      <c r="B4" s="3" t="n"/>
      <c r="C4" s="3" t="n"/>
      <c r="D4" s="3" t="n"/>
      <c r="E4" s="3" t="n"/>
      <c r="F4" s="3" t="n"/>
      <c r="G4" s="3" t="n"/>
    </row>
    <row r="5" ht="24" customHeight="1">
      <c r="B5" s="5" t="inlineStr">
        <is>
          <t>🏷  Lifestyle Profile:</t>
        </is>
      </c>
      <c r="D5" s="6" t="inlineStr">
        <is>
          <t>Middle Class Family</t>
        </is>
      </c>
      <c r="E5" s="5" t="inlineStr">
        <is>
          <t>📅 Month:</t>
        </is>
      </c>
      <c r="F5" s="6" t="inlineStr">
        <is>
          <t>January 2025</t>
        </is>
      </c>
    </row>
    <row r="6" ht="20" customHeight="1"/>
    <row r="7" ht="8" customHeight="1"/>
    <row r="8" ht="20" customHeight="1"/>
    <row r="9" ht="22" customHeight="1">
      <c r="B9" s="7" t="inlineStr">
        <is>
          <t>💵  TOTAL INCOME</t>
        </is>
      </c>
      <c r="D9" s="8" t="inlineStr">
        <is>
          <t>💸  TOTAL EXPENSES</t>
        </is>
      </c>
      <c r="F9" s="9" t="inlineStr">
        <is>
          <t>🏦  NET SAVINGS</t>
        </is>
      </c>
    </row>
    <row r="10" ht="30" customHeight="1">
      <c r="B10" s="10">
        <f>'💰 Income'!H5</f>
        <v/>
      </c>
      <c r="D10" s="11">
        <f>'📋 Expenses'!H5</f>
        <v/>
      </c>
      <c r="F10" s="12">
        <f>'💰 Income'!H5-'📋 Expenses'!H5</f>
        <v/>
      </c>
    </row>
    <row r="11" ht="6" customHeight="1">
      <c r="B11" s="13" t="n"/>
      <c r="D11" s="3" t="n"/>
      <c r="F11" s="14" t="n"/>
    </row>
    <row r="12" ht="20" customHeight="1"/>
    <row r="13" ht="20" customHeight="1"/>
    <row r="14" ht="26" customHeight="1">
      <c r="B14" s="15" t="inlineStr">
        <is>
          <t xml:space="preserve">  📊  BUDGET SNAPSHOT</t>
        </is>
      </c>
      <c r="C14" s="3" t="n"/>
      <c r="D14" s="3" t="n"/>
      <c r="E14" s="3" t="n"/>
      <c r="F14" s="3" t="n"/>
    </row>
    <row r="15" ht="20" customHeight="1">
      <c r="B15" s="16" t="inlineStr">
        <is>
          <t>Category</t>
        </is>
      </c>
      <c r="C15" s="16" t="inlineStr">
        <is>
          <t>Budgeted</t>
        </is>
      </c>
      <c r="D15" s="16" t="inlineStr">
        <is>
          <t>Actual</t>
        </is>
      </c>
      <c r="E15" s="16" t="inlineStr">
        <is>
          <t>Difference</t>
        </is>
      </c>
      <c r="F15" s="16" t="inlineStr">
        <is>
          <t>Status</t>
        </is>
      </c>
    </row>
    <row r="16" ht="20" customHeight="1">
      <c r="B16" s="17" t="inlineStr">
        <is>
          <t>🏠 Housing</t>
        </is>
      </c>
      <c r="C16" s="18">
        <f>'📋 Expenses'!C8</f>
        <v/>
      </c>
      <c r="D16" s="18">
        <f>'📋 Expenses'!D8</f>
        <v/>
      </c>
      <c r="E16" s="18">
        <f>C16-D16</f>
        <v/>
      </c>
      <c r="F16" s="19">
        <f>IF(E16&gt;=0,"✅ On Track","⚠️ Over Budget")</f>
        <v/>
      </c>
    </row>
    <row r="17" ht="20" customHeight="1">
      <c r="B17" s="20" t="inlineStr">
        <is>
          <t>🚗 Transportation</t>
        </is>
      </c>
      <c r="C17" s="21">
        <f>'📋 Expenses'!C18</f>
        <v/>
      </c>
      <c r="D17" s="21">
        <f>'📋 Expenses'!D18</f>
        <v/>
      </c>
      <c r="E17" s="21">
        <f>C17-D17</f>
        <v/>
      </c>
      <c r="F17" s="22">
        <f>IF(E17&gt;=0,"✅ On Track","⚠️ Over Budget")</f>
        <v/>
      </c>
    </row>
    <row r="18" ht="20" customHeight="1">
      <c r="B18" s="17" t="inlineStr">
        <is>
          <t>🛒 Food &amp; Groceries</t>
        </is>
      </c>
      <c r="C18" s="18">
        <f>'📋 Expenses'!C26</f>
        <v/>
      </c>
      <c r="D18" s="18">
        <f>'📋 Expenses'!D26</f>
        <v/>
      </c>
      <c r="E18" s="18">
        <f>C18-D18</f>
        <v/>
      </c>
      <c r="F18" s="19">
        <f>IF(E18&gt;=0,"✅ On Track","⚠️ Over Budget")</f>
        <v/>
      </c>
    </row>
    <row r="19" ht="20" customHeight="1">
      <c r="B19" s="20" t="inlineStr">
        <is>
          <t>💊 Health &amp; Medical</t>
        </is>
      </c>
      <c r="C19" s="21">
        <f>'📋 Expenses'!C34</f>
        <v/>
      </c>
      <c r="D19" s="21">
        <f>'📋 Expenses'!D34</f>
        <v/>
      </c>
      <c r="E19" s="21">
        <f>C19-D19</f>
        <v/>
      </c>
      <c r="F19" s="22">
        <f>IF(E19&gt;=0,"✅ On Track","⚠️ Over Budget")</f>
        <v/>
      </c>
    </row>
    <row r="20" ht="20" customHeight="1">
      <c r="B20" s="17" t="inlineStr">
        <is>
          <t>🎓 Education</t>
        </is>
      </c>
      <c r="C20" s="18">
        <f>'📋 Expenses'!C42</f>
        <v/>
      </c>
      <c r="D20" s="18">
        <f>'📋 Expenses'!D42</f>
        <v/>
      </c>
      <c r="E20" s="18">
        <f>C20-D20</f>
        <v/>
      </c>
      <c r="F20" s="19">
        <f>IF(E20&gt;=0,"✅ On Track","⚠️ Over Budget")</f>
        <v/>
      </c>
    </row>
    <row r="21" ht="20" customHeight="1">
      <c r="B21" s="20" t="inlineStr">
        <is>
          <t>🎉 Entertainment</t>
        </is>
      </c>
      <c r="C21" s="21">
        <f>'📋 Expenses'!C50</f>
        <v/>
      </c>
      <c r="D21" s="21">
        <f>'📋 Expenses'!D50</f>
        <v/>
      </c>
      <c r="E21" s="21">
        <f>C21-D21</f>
        <v/>
      </c>
      <c r="F21" s="22">
        <f>IF(E21&gt;=0,"✅ On Track","⚠️ Over Budget")</f>
        <v/>
      </c>
    </row>
    <row r="22" ht="20" customHeight="1">
      <c r="B22" s="17" t="inlineStr">
        <is>
          <t>👔 Personal Care</t>
        </is>
      </c>
      <c r="C22" s="18">
        <f>'📋 Expenses'!C58</f>
        <v/>
      </c>
      <c r="D22" s="18">
        <f>'📋 Expenses'!D58</f>
        <v/>
      </c>
      <c r="E22" s="18">
        <f>C22-D22</f>
        <v/>
      </c>
      <c r="F22" s="19">
        <f>IF(E22&gt;=0,"✅ On Track","⚠️ Over Budget")</f>
        <v/>
      </c>
    </row>
    <row r="23" ht="20" customHeight="1">
      <c r="B23" s="20" t="inlineStr">
        <is>
          <t>💰 Savings &amp; Invest</t>
        </is>
      </c>
      <c r="C23" s="21">
        <f>'📋 Expenses'!C66</f>
        <v/>
      </c>
      <c r="D23" s="21">
        <f>'📋 Expenses'!D66</f>
        <v/>
      </c>
      <c r="E23" s="21">
        <f>C23-D23</f>
        <v/>
      </c>
      <c r="F23" s="22">
        <f>IF(E23&gt;=0,"✅ On Track","⚠️ Over Budget")</f>
        <v/>
      </c>
    </row>
    <row r="24" ht="22" customHeight="1">
      <c r="B24" s="23" t="inlineStr">
        <is>
          <t>TOTALS</t>
        </is>
      </c>
      <c r="C24" s="24">
        <f>SUM(C16:C23)</f>
        <v/>
      </c>
      <c r="D24" s="24">
        <f>SUM(D16:D23)</f>
        <v/>
      </c>
      <c r="E24" s="24">
        <f>C24-D24</f>
        <v/>
      </c>
      <c r="F24" s="25">
        <f>IF(E24&gt;=0,"✅ On Track","⚠️ Over Budget")</f>
        <v/>
      </c>
    </row>
    <row r="25" ht="20" customHeight="1"/>
    <row r="26" ht="26" customHeight="1">
      <c r="B26" s="26" t="inlineStr">
        <is>
          <t xml:space="preserve">  💡  SMART MONEY TIPS</t>
        </is>
      </c>
      <c r="C26" s="27" t="n"/>
      <c r="D26" s="27" t="n"/>
      <c r="E26" s="27" t="n"/>
      <c r="F26" s="27" t="n"/>
    </row>
    <row r="27" ht="18" customHeight="1">
      <c r="B27" s="28" t="inlineStr">
        <is>
          <t xml:space="preserve">  ➤  Follow the 50/30/20 rule: 50% Needs · 30% Wants · 20% Savings</t>
        </is>
      </c>
    </row>
    <row r="28" ht="18" customHeight="1">
      <c r="B28" s="28" t="inlineStr">
        <is>
          <t xml:space="preserve">  ➤  Build a 3-6 month emergency fund before investing</t>
        </is>
      </c>
    </row>
    <row r="29" ht="18" customHeight="1">
      <c r="B29" s="28" t="inlineStr">
        <is>
          <t xml:space="preserve">  ➤  Automate savings on payday — pay yourself first</t>
        </is>
      </c>
    </row>
    <row r="30" ht="18" customHeight="1">
      <c r="B30" s="28" t="inlineStr">
        <is>
          <t xml:space="preserve">  ➤  Review subscriptions quarterly and cancel unused ones</t>
        </is>
      </c>
    </row>
    <row r="31" ht="18" customHeight="1">
      <c r="B31" s="28" t="inlineStr">
        <is>
          <t xml:space="preserve">  ➤  Use the envelope method for discretionary spending categories</t>
        </is>
      </c>
    </row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20">
    <mergeCell ref="F11:G11"/>
    <mergeCell ref="D10:E10"/>
    <mergeCell ref="F10:G10"/>
    <mergeCell ref="B3:F3"/>
    <mergeCell ref="B31:F31"/>
    <mergeCell ref="B27:F27"/>
    <mergeCell ref="B2:F2"/>
    <mergeCell ref="B11:C11"/>
    <mergeCell ref="D11:E11"/>
    <mergeCell ref="B14:F14"/>
    <mergeCell ref="E5"/>
    <mergeCell ref="B29:F29"/>
    <mergeCell ref="B28:F28"/>
    <mergeCell ref="B10:C10"/>
    <mergeCell ref="B9:C9"/>
    <mergeCell ref="D9:E9"/>
    <mergeCell ref="F9:G9"/>
    <mergeCell ref="B30:F30"/>
    <mergeCell ref="B5:C5"/>
    <mergeCell ref="B26:F26"/>
  </mergeCells>
  <dataValidations count="2">
    <dataValidation sqref="D5" showDropDown="0" showInputMessage="0" showErrorMessage="0" allowBlank="0" type="list">
      <formula1>"Single Income Family,Middle Class Family,Dual Income Family,High Income Family,Military Family,Retired / Empty Nesters,Student Family,Low Income / Budget Focused"</formula1>
    </dataValidation>
    <dataValidation sqref="F5" showDropDown="0" showInputMessage="0" showErrorMessage="0" allowBlank="0" type="list">
      <formula1>"January 2025,February 2025,March 2025,April 2025,May 2025,June 2025,July 2025,August 2025,September 2025,October 2025,November 2025,December 2025"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3" customWidth="1" min="9" max="9"/>
  </cols>
  <sheetData>
    <row r="1" ht="2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0" customHeight="1">
      <c r="A2" s="1" t="n"/>
      <c r="B2" s="29" t="inlineStr">
        <is>
          <t>💰  INCOME TRACKER</t>
        </is>
      </c>
      <c r="I2" s="1" t="n"/>
    </row>
    <row r="3" ht="20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4" customHeight="1">
      <c r="B4" s="16" t="inlineStr">
        <is>
          <t>Income Source</t>
        </is>
      </c>
      <c r="C4" s="16" t="inlineStr">
        <is>
          <t>Monthly Budgeted</t>
        </is>
      </c>
      <c r="D4" s="16" t="inlineStr">
        <is>
          <t>January</t>
        </is>
      </c>
      <c r="E4" s="16" t="inlineStr">
        <is>
          <t>February</t>
        </is>
      </c>
      <c r="F4" s="16" t="inlineStr">
        <is>
          <t>March</t>
        </is>
      </c>
      <c r="G4" s="16" t="inlineStr">
        <is>
          <t>Q1 Total</t>
        </is>
      </c>
      <c r="H4" s="16" t="inlineStr">
        <is>
          <t>Annual Estimate</t>
        </is>
      </c>
    </row>
    <row r="5" ht="20" customHeight="1">
      <c r="B5" s="30" t="inlineStr">
        <is>
          <t>Primary Salary / Wages</t>
        </is>
      </c>
      <c r="C5" s="31" t="n">
        <v>5000</v>
      </c>
      <c r="D5" s="31" t="n">
        <v>5000</v>
      </c>
      <c r="E5" s="31" t="n">
        <v>0</v>
      </c>
      <c r="F5" s="31" t="n">
        <v>0</v>
      </c>
      <c r="G5" s="18">
        <f>D5+E5+F5</f>
        <v/>
      </c>
      <c r="H5" s="18" t="n"/>
    </row>
    <row r="6" ht="20" customHeight="1">
      <c r="B6" s="32" t="inlineStr">
        <is>
          <t>Secondary Income / Spouse</t>
        </is>
      </c>
      <c r="C6" s="33" t="n">
        <v>3500</v>
      </c>
      <c r="D6" s="33" t="n">
        <v>3500</v>
      </c>
      <c r="E6" s="33" t="n">
        <v>0</v>
      </c>
      <c r="F6" s="33" t="n">
        <v>0</v>
      </c>
      <c r="G6" s="21">
        <f>D6+E6+F6</f>
        <v/>
      </c>
      <c r="H6" s="21">
        <f>C6*12</f>
        <v/>
      </c>
    </row>
    <row r="7" ht="20" customHeight="1">
      <c r="B7" s="30" t="inlineStr">
        <is>
          <t>Freelance / Side Hustle</t>
        </is>
      </c>
      <c r="C7" s="31" t="n">
        <v>500</v>
      </c>
      <c r="D7" s="31" t="n">
        <v>500</v>
      </c>
      <c r="E7" s="31" t="n">
        <v>0</v>
      </c>
      <c r="F7" s="31" t="n">
        <v>0</v>
      </c>
      <c r="G7" s="18">
        <f>D7+E7+F7</f>
        <v/>
      </c>
      <c r="H7" s="18">
        <f>C7*12</f>
        <v/>
      </c>
    </row>
    <row r="8" ht="20" customHeight="1">
      <c r="B8" s="32" t="inlineStr">
        <is>
          <t>Rental Income</t>
        </is>
      </c>
      <c r="C8" s="33" t="n">
        <v>0</v>
      </c>
      <c r="D8" s="33" t="n">
        <v>0</v>
      </c>
      <c r="E8" s="33" t="n">
        <v>0</v>
      </c>
      <c r="F8" s="33" t="n">
        <v>0</v>
      </c>
      <c r="G8" s="21">
        <f>D8+E8+F8</f>
        <v/>
      </c>
      <c r="H8" s="21">
        <f>C8*12</f>
        <v/>
      </c>
    </row>
    <row r="9" ht="20" customHeight="1">
      <c r="B9" s="30" t="inlineStr">
        <is>
          <t>Child Support / Alimony Received</t>
        </is>
      </c>
      <c r="C9" s="31" t="n">
        <v>0</v>
      </c>
      <c r="D9" s="31" t="n">
        <v>0</v>
      </c>
      <c r="E9" s="31" t="n">
        <v>0</v>
      </c>
      <c r="F9" s="31" t="n">
        <v>0</v>
      </c>
      <c r="G9" s="18">
        <f>D9+E9+F9</f>
        <v/>
      </c>
      <c r="H9" s="18">
        <f>C9*12</f>
        <v/>
      </c>
    </row>
    <row r="10" ht="20" customHeight="1">
      <c r="B10" s="32" t="inlineStr">
        <is>
          <t>Investment Dividends</t>
        </is>
      </c>
      <c r="C10" s="33" t="n">
        <v>200</v>
      </c>
      <c r="D10" s="33" t="n">
        <v>200</v>
      </c>
      <c r="E10" s="33" t="n">
        <v>0</v>
      </c>
      <c r="F10" s="33" t="n">
        <v>0</v>
      </c>
      <c r="G10" s="21">
        <f>D10+E10+F10</f>
        <v/>
      </c>
      <c r="H10" s="21">
        <f>C10*12</f>
        <v/>
      </c>
    </row>
    <row r="11" ht="20" customHeight="1">
      <c r="B11" s="30" t="inlineStr">
        <is>
          <t>Government Benefits / Assistance</t>
        </is>
      </c>
      <c r="C11" s="31" t="n">
        <v>0</v>
      </c>
      <c r="D11" s="31" t="n">
        <v>0</v>
      </c>
      <c r="E11" s="31" t="n">
        <v>0</v>
      </c>
      <c r="F11" s="31" t="n">
        <v>0</v>
      </c>
      <c r="G11" s="18">
        <f>D11+E11+F11</f>
        <v/>
      </c>
      <c r="H11" s="18">
        <f>C11*12</f>
        <v/>
      </c>
    </row>
    <row r="12" ht="20" customHeight="1">
      <c r="B12" s="32" t="inlineStr">
        <is>
          <t>Military Pay / VA Benefits</t>
        </is>
      </c>
      <c r="C12" s="33" t="n">
        <v>0</v>
      </c>
      <c r="D12" s="33" t="n">
        <v>0</v>
      </c>
      <c r="E12" s="33" t="n">
        <v>0</v>
      </c>
      <c r="F12" s="33" t="n">
        <v>0</v>
      </c>
      <c r="G12" s="21">
        <f>D12+E12+F12</f>
        <v/>
      </c>
      <c r="H12" s="21">
        <f>C12*12</f>
        <v/>
      </c>
    </row>
    <row r="13" ht="20" customHeight="1">
      <c r="B13" s="30" t="inlineStr">
        <is>
          <t>Pension / Retirement Income</t>
        </is>
      </c>
      <c r="C13" s="31" t="n">
        <v>0</v>
      </c>
      <c r="D13" s="31" t="n">
        <v>0</v>
      </c>
      <c r="E13" s="31" t="n">
        <v>0</v>
      </c>
      <c r="F13" s="31" t="n">
        <v>0</v>
      </c>
      <c r="G13" s="18">
        <f>D13+E13+F13</f>
        <v/>
      </c>
      <c r="H13" s="18">
        <f>C13*12</f>
        <v/>
      </c>
    </row>
    <row r="14" ht="20" customHeight="1">
      <c r="B14" s="32" t="inlineStr">
        <is>
          <t>Other Income</t>
        </is>
      </c>
      <c r="C14" s="33" t="n">
        <v>0</v>
      </c>
      <c r="D14" s="33" t="n">
        <v>0</v>
      </c>
      <c r="E14" s="33" t="n">
        <v>0</v>
      </c>
      <c r="F14" s="33" t="n">
        <v>0</v>
      </c>
      <c r="G14" s="21">
        <f>D14+E14+F14</f>
        <v/>
      </c>
      <c r="H14" s="21">
        <f>C14*12</f>
        <v/>
      </c>
    </row>
    <row r="15" ht="24" customHeight="1">
      <c r="B15" s="23" t="inlineStr">
        <is>
          <t>TOTAL INCOME</t>
        </is>
      </c>
      <c r="C15" s="24">
        <f>SUM(C5:C14)</f>
        <v/>
      </c>
      <c r="D15" s="24">
        <f>SUM(D5:D14)</f>
        <v/>
      </c>
      <c r="E15" s="24">
        <f>SUM(E5:E14)</f>
        <v/>
      </c>
      <c r="F15" s="24">
        <f>SUM(F5:F14)</f>
        <v/>
      </c>
      <c r="G15" s="24">
        <f>SUM(G5:G14)</f>
        <v/>
      </c>
      <c r="H15" s="24">
        <f>SUM(H5:H14)</f>
        <v/>
      </c>
    </row>
  </sheetData>
  <mergeCells count="1">
    <mergeCell ref="B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</cols>
  <sheetData>
    <row r="1" ht="20" customHeight="1">
      <c r="A1" s="3" t="n"/>
      <c r="B1" s="3" t="n"/>
      <c r="C1" s="3" t="n"/>
      <c r="D1" s="3" t="n"/>
      <c r="E1" s="3" t="n"/>
      <c r="F1" s="3" t="n"/>
      <c r="G1" s="3" t="n"/>
    </row>
    <row r="2" ht="40" customHeight="1">
      <c r="A2" s="3" t="n"/>
      <c r="B2" s="34" t="inlineStr">
        <is>
          <t>📋  EXPENSE TRACKER</t>
        </is>
      </c>
      <c r="G2" s="3" t="n"/>
    </row>
    <row r="3" ht="20" customHeight="1">
      <c r="A3" s="3" t="n"/>
      <c r="B3" s="3" t="n"/>
      <c r="C3" s="3" t="n"/>
      <c r="D3" s="3" t="n"/>
      <c r="E3" s="3" t="n"/>
      <c r="F3" s="3" t="n"/>
      <c r="G3" s="3" t="n"/>
    </row>
    <row r="4" ht="24" customHeight="1">
      <c r="B4" s="16" t="inlineStr">
        <is>
          <t>Expense Item</t>
        </is>
      </c>
      <c r="C4" s="16" t="inlineStr">
        <is>
          <t>Monthly Budget</t>
        </is>
      </c>
      <c r="D4" s="16" t="inlineStr">
        <is>
          <t>Actual Spent</t>
        </is>
      </c>
      <c r="E4" s="16" t="inlineStr">
        <is>
          <t>Difference</t>
        </is>
      </c>
      <c r="F4" s="16" t="inlineStr">
        <is>
          <t>% of Budget</t>
        </is>
      </c>
    </row>
    <row r="5" ht="24" customHeight="1">
      <c r="B5" s="35" t="inlineStr">
        <is>
          <t xml:space="preserve">  🏠  HOUSING &amp; UTILITIES</t>
        </is>
      </c>
      <c r="C5" s="1" t="n"/>
      <c r="D5" s="1" t="n"/>
      <c r="E5" s="1" t="n"/>
      <c r="F5" s="1" t="n"/>
      <c r="H5" s="36">
        <f>C80</f>
        <v/>
      </c>
    </row>
    <row r="6" ht="19" customHeight="1">
      <c r="B6" s="30" t="inlineStr">
        <is>
          <t xml:space="preserve">    Mortgage / Rent</t>
        </is>
      </c>
      <c r="C6" s="31" t="n">
        <v>1800</v>
      </c>
      <c r="D6" s="31" t="n">
        <v>1800</v>
      </c>
      <c r="E6" s="18">
        <f>C6-D6</f>
        <v/>
      </c>
      <c r="F6" s="37">
        <f>IF(C6=0,"-",D6/C6)</f>
        <v/>
      </c>
    </row>
    <row r="7" ht="19" customHeight="1">
      <c r="B7" s="32" t="inlineStr">
        <is>
          <t xml:space="preserve">    Property Tax / HOA</t>
        </is>
      </c>
      <c r="C7" s="33" t="n">
        <v>250</v>
      </c>
      <c r="D7" s="33" t="n">
        <v>250</v>
      </c>
      <c r="E7" s="21">
        <f>C7-D7</f>
        <v/>
      </c>
      <c r="F7" s="38">
        <f>IF(C7=0,"-",D7/C7)</f>
        <v/>
      </c>
    </row>
    <row r="8" ht="19" customHeight="1">
      <c r="B8" s="30" t="inlineStr">
        <is>
          <t xml:space="preserve">    Electricity</t>
        </is>
      </c>
      <c r="C8" s="31" t="n">
        <v>120</v>
      </c>
      <c r="D8" s="31" t="n">
        <v>120</v>
      </c>
      <c r="E8" s="18">
        <f>C8-D8</f>
        <v/>
      </c>
      <c r="F8" s="37">
        <f>IF(C8=0,"-",D8/C8)</f>
        <v/>
      </c>
    </row>
    <row r="9" ht="19" customHeight="1">
      <c r="B9" s="32" t="inlineStr">
        <is>
          <t xml:space="preserve">    Gas / Heating</t>
        </is>
      </c>
      <c r="C9" s="33" t="n">
        <v>80</v>
      </c>
      <c r="D9" s="33" t="n">
        <v>80</v>
      </c>
      <c r="E9" s="21">
        <f>C9-D9</f>
        <v/>
      </c>
      <c r="F9" s="38">
        <f>IF(C9=0,"-",D9/C9)</f>
        <v/>
      </c>
    </row>
    <row r="10" ht="19" customHeight="1">
      <c r="B10" s="30" t="inlineStr">
        <is>
          <t xml:space="preserve">    Water &amp; Sewer</t>
        </is>
      </c>
      <c r="C10" s="31" t="n">
        <v>50</v>
      </c>
      <c r="D10" s="31" t="n">
        <v>50</v>
      </c>
      <c r="E10" s="18">
        <f>C10-D10</f>
        <v/>
      </c>
      <c r="F10" s="37">
        <f>IF(C10=0,"-",D10/C10)</f>
        <v/>
      </c>
    </row>
    <row r="11" ht="19" customHeight="1">
      <c r="B11" s="32" t="inlineStr">
        <is>
          <t xml:space="preserve">    Internet</t>
        </is>
      </c>
      <c r="C11" s="33" t="n">
        <v>60</v>
      </c>
      <c r="D11" s="33" t="n">
        <v>60</v>
      </c>
      <c r="E11" s="21">
        <f>C11-D11</f>
        <v/>
      </c>
      <c r="F11" s="38">
        <f>IF(C11=0,"-",D11/C11)</f>
        <v/>
      </c>
    </row>
    <row r="12" ht="19" customHeight="1">
      <c r="B12" s="30" t="inlineStr">
        <is>
          <t xml:space="preserve">    Phone / Cell Plan</t>
        </is>
      </c>
      <c r="C12" s="31" t="n">
        <v>100</v>
      </c>
      <c r="D12" s="31" t="n">
        <v>100</v>
      </c>
      <c r="E12" s="18">
        <f>C12-D12</f>
        <v/>
      </c>
      <c r="F12" s="37">
        <f>IF(C12=0,"-",D12/C12)</f>
        <v/>
      </c>
    </row>
    <row r="13" ht="19" customHeight="1">
      <c r="B13" s="32" t="inlineStr">
        <is>
          <t xml:space="preserve">    Home Insurance</t>
        </is>
      </c>
      <c r="C13" s="33" t="n">
        <v>90</v>
      </c>
      <c r="D13" s="33" t="n">
        <v>90</v>
      </c>
      <c r="E13" s="21">
        <f>C13-D13</f>
        <v/>
      </c>
      <c r="F13" s="38">
        <f>IF(C13=0,"-",D13/C13)</f>
        <v/>
      </c>
    </row>
    <row r="14" ht="22" customHeight="1">
      <c r="B14" s="39" t="inlineStr">
        <is>
          <t xml:space="preserve">    Subtotal</t>
        </is>
      </c>
      <c r="C14" s="40">
        <f>SUM(C6:C13)</f>
        <v/>
      </c>
      <c r="D14" s="40">
        <f>SUM(D6:D13)</f>
        <v/>
      </c>
      <c r="E14" s="40">
        <f>SUM(E6:E13)</f>
        <v/>
      </c>
      <c r="F14" s="41">
        <f>IF(C14=0,"-",D14/C14)</f>
        <v/>
      </c>
    </row>
    <row r="15" ht="8" customHeight="1"/>
    <row r="16" ht="24" customHeight="1">
      <c r="B16" s="42" t="inlineStr">
        <is>
          <t xml:space="preserve">  🚗  TRANSPORTATION</t>
        </is>
      </c>
      <c r="C16" s="3" t="n"/>
      <c r="D16" s="3" t="n"/>
      <c r="E16" s="3" t="n"/>
      <c r="F16" s="3" t="n"/>
    </row>
    <row r="17" ht="19" customHeight="1">
      <c r="B17" s="30" t="inlineStr">
        <is>
          <t xml:space="preserve">    Car Payment</t>
        </is>
      </c>
      <c r="C17" s="31" t="n">
        <v>450</v>
      </c>
      <c r="D17" s="31" t="n">
        <v>450</v>
      </c>
      <c r="E17" s="18">
        <f>C17-D17</f>
        <v/>
      </c>
      <c r="F17" s="37">
        <f>IF(C17=0,"-",D17/C17)</f>
        <v/>
      </c>
    </row>
    <row r="18" ht="19" customHeight="1">
      <c r="B18" s="32" t="inlineStr">
        <is>
          <t xml:space="preserve">    Auto Insurance</t>
        </is>
      </c>
      <c r="C18" s="33" t="n">
        <v>150</v>
      </c>
      <c r="D18" s="33" t="n">
        <v>150</v>
      </c>
      <c r="E18" s="21">
        <f>C18-D18</f>
        <v/>
      </c>
      <c r="F18" s="38">
        <f>IF(C18=0,"-",D18/C18)</f>
        <v/>
      </c>
    </row>
    <row r="19" ht="19" customHeight="1">
      <c r="B19" s="30" t="inlineStr">
        <is>
          <t xml:space="preserve">    Gas / Fuel</t>
        </is>
      </c>
      <c r="C19" s="31" t="n">
        <v>180</v>
      </c>
      <c r="D19" s="31" t="n">
        <v>180</v>
      </c>
      <c r="E19" s="18">
        <f>C19-D19</f>
        <v/>
      </c>
      <c r="F19" s="37">
        <f>IF(C19=0,"-",D19/C19)</f>
        <v/>
      </c>
    </row>
    <row r="20" ht="19" customHeight="1">
      <c r="B20" s="32" t="inlineStr">
        <is>
          <t xml:space="preserve">    Car Maintenance / Repairs</t>
        </is>
      </c>
      <c r="C20" s="33" t="n">
        <v>80</v>
      </c>
      <c r="D20" s="33" t="n">
        <v>80</v>
      </c>
      <c r="E20" s="21">
        <f>C20-D20</f>
        <v/>
      </c>
      <c r="F20" s="38">
        <f>IF(C20=0,"-",D20/C20)</f>
        <v/>
      </c>
    </row>
    <row r="21" ht="19" customHeight="1">
      <c r="B21" s="30" t="inlineStr">
        <is>
          <t xml:space="preserve">    Public Transit / Uber</t>
        </is>
      </c>
      <c r="C21" s="31" t="n">
        <v>50</v>
      </c>
      <c r="D21" s="31" t="n">
        <v>50</v>
      </c>
      <c r="E21" s="18">
        <f>C21-D21</f>
        <v/>
      </c>
      <c r="F21" s="37">
        <f>IF(C21=0,"-",D21/C21)</f>
        <v/>
      </c>
    </row>
    <row r="22" ht="19" customHeight="1">
      <c r="B22" s="32" t="inlineStr">
        <is>
          <t xml:space="preserve">    Parking / Tolls</t>
        </is>
      </c>
      <c r="C22" s="33" t="n">
        <v>30</v>
      </c>
      <c r="D22" s="33" t="n">
        <v>30</v>
      </c>
      <c r="E22" s="21">
        <f>C22-D22</f>
        <v/>
      </c>
      <c r="F22" s="38">
        <f>IF(C22=0,"-",D22/C22)</f>
        <v/>
      </c>
    </row>
    <row r="23" ht="19" customHeight="1">
      <c r="B23" s="30" t="inlineStr">
        <is>
          <t xml:space="preserve">    Registration / DMV Fees</t>
        </is>
      </c>
      <c r="C23" s="31" t="n">
        <v>20</v>
      </c>
      <c r="D23" s="31" t="n">
        <v>20</v>
      </c>
      <c r="E23" s="18">
        <f>C23-D23</f>
        <v/>
      </c>
      <c r="F23" s="37">
        <f>IF(C23=0,"-",D23/C23)</f>
        <v/>
      </c>
    </row>
    <row r="24" ht="22" customHeight="1">
      <c r="B24" s="39" t="inlineStr">
        <is>
          <t xml:space="preserve">    Subtotal</t>
        </is>
      </c>
      <c r="C24" s="40">
        <f>SUM(C17:C23)</f>
        <v/>
      </c>
      <c r="D24" s="40">
        <f>SUM(D17:D23)</f>
        <v/>
      </c>
      <c r="E24" s="40">
        <f>SUM(E17:E23)</f>
        <v/>
      </c>
      <c r="F24" s="41">
        <f>IF(C24=0,"-",D24/C24)</f>
        <v/>
      </c>
    </row>
    <row r="25" ht="8" customHeight="1"/>
    <row r="26" ht="24" customHeight="1">
      <c r="B26" s="43" t="inlineStr">
        <is>
          <t xml:space="preserve">  🛒  FOOD &amp; GROCERIES</t>
        </is>
      </c>
      <c r="C26" s="44" t="n"/>
      <c r="D26" s="44" t="n"/>
      <c r="E26" s="44" t="n"/>
      <c r="F26" s="44" t="n"/>
    </row>
    <row r="27" ht="19" customHeight="1">
      <c r="B27" s="30" t="inlineStr">
        <is>
          <t xml:space="preserve">    Groceries</t>
        </is>
      </c>
      <c r="C27" s="31" t="n">
        <v>600</v>
      </c>
      <c r="D27" s="31" t="n">
        <v>600</v>
      </c>
      <c r="E27" s="18">
        <f>C27-D27</f>
        <v/>
      </c>
      <c r="F27" s="37">
        <f>IF(C27=0,"-",D27/C27)</f>
        <v/>
      </c>
    </row>
    <row r="28" ht="19" customHeight="1">
      <c r="B28" s="32" t="inlineStr">
        <is>
          <t xml:space="preserve">    Dining Out / Restaurants</t>
        </is>
      </c>
      <c r="C28" s="33" t="n">
        <v>200</v>
      </c>
      <c r="D28" s="33" t="n">
        <v>200</v>
      </c>
      <c r="E28" s="21">
        <f>C28-D28</f>
        <v/>
      </c>
      <c r="F28" s="38">
        <f>IF(C28=0,"-",D28/C28)</f>
        <v/>
      </c>
    </row>
    <row r="29" ht="19" customHeight="1">
      <c r="B29" s="30" t="inlineStr">
        <is>
          <t xml:space="preserve">    Coffee / Cafés</t>
        </is>
      </c>
      <c r="C29" s="31" t="n">
        <v>50</v>
      </c>
      <c r="D29" s="31" t="n">
        <v>50</v>
      </c>
      <c r="E29" s="18">
        <f>C29-D29</f>
        <v/>
      </c>
      <c r="F29" s="37">
        <f>IF(C29=0,"-",D29/C29)</f>
        <v/>
      </c>
    </row>
    <row r="30" ht="19" customHeight="1">
      <c r="B30" s="32" t="inlineStr">
        <is>
          <t xml:space="preserve">    Work Lunches</t>
        </is>
      </c>
      <c r="C30" s="33" t="n">
        <v>100</v>
      </c>
      <c r="D30" s="33" t="n">
        <v>100</v>
      </c>
      <c r="E30" s="21">
        <f>C30-D30</f>
        <v/>
      </c>
      <c r="F30" s="38">
        <f>IF(C30=0,"-",D30/C30)</f>
        <v/>
      </c>
    </row>
    <row r="31" ht="19" customHeight="1">
      <c r="B31" s="30" t="inlineStr">
        <is>
          <t xml:space="preserve">    Alcohol / Beverages</t>
        </is>
      </c>
      <c r="C31" s="31" t="n">
        <v>60</v>
      </c>
      <c r="D31" s="31" t="n">
        <v>60</v>
      </c>
      <c r="E31" s="18">
        <f>C31-D31</f>
        <v/>
      </c>
      <c r="F31" s="37">
        <f>IF(C31=0,"-",D31/C31)</f>
        <v/>
      </c>
    </row>
    <row r="32" ht="22" customHeight="1">
      <c r="B32" s="39" t="inlineStr">
        <is>
          <t xml:space="preserve">    Subtotal</t>
        </is>
      </c>
      <c r="C32" s="40">
        <f>SUM(C27:C31)</f>
        <v/>
      </c>
      <c r="D32" s="40">
        <f>SUM(D27:D31)</f>
        <v/>
      </c>
      <c r="E32" s="40">
        <f>SUM(E27:E31)</f>
        <v/>
      </c>
      <c r="F32" s="41">
        <f>IF(C32=0,"-",D32/C32)</f>
        <v/>
      </c>
    </row>
    <row r="33" ht="8" customHeight="1"/>
    <row r="34" ht="24" customHeight="1">
      <c r="B34" s="45" t="inlineStr">
        <is>
          <t xml:space="preserve">  💊  HEALTH &amp; MEDICAL</t>
        </is>
      </c>
      <c r="C34" s="46" t="n"/>
      <c r="D34" s="46" t="n"/>
      <c r="E34" s="46" t="n"/>
      <c r="F34" s="46" t="n"/>
    </row>
    <row r="35" ht="19" customHeight="1">
      <c r="B35" s="30" t="inlineStr">
        <is>
          <t xml:space="preserve">    Health Insurance Premium</t>
        </is>
      </c>
      <c r="C35" s="31" t="n">
        <v>400</v>
      </c>
      <c r="D35" s="31" t="n">
        <v>400</v>
      </c>
      <c r="E35" s="18">
        <f>C35-D35</f>
        <v/>
      </c>
      <c r="F35" s="37">
        <f>IF(C35=0,"-",D35/C35)</f>
        <v/>
      </c>
    </row>
    <row r="36" ht="19" customHeight="1">
      <c r="B36" s="32" t="inlineStr">
        <is>
          <t xml:space="preserve">    Dental Insurance</t>
        </is>
      </c>
      <c r="C36" s="33" t="n">
        <v>60</v>
      </c>
      <c r="D36" s="33" t="n">
        <v>60</v>
      </c>
      <c r="E36" s="21">
        <f>C36-D36</f>
        <v/>
      </c>
      <c r="F36" s="38">
        <f>IF(C36=0,"-",D36/C36)</f>
        <v/>
      </c>
    </row>
    <row r="37" ht="19" customHeight="1">
      <c r="B37" s="30" t="inlineStr">
        <is>
          <t xml:space="preserve">    Vision Insurance</t>
        </is>
      </c>
      <c r="C37" s="31" t="n">
        <v>30</v>
      </c>
      <c r="D37" s="31" t="n">
        <v>30</v>
      </c>
      <c r="E37" s="18">
        <f>C37-D37</f>
        <v/>
      </c>
      <c r="F37" s="37">
        <f>IF(C37=0,"-",D37/C37)</f>
        <v/>
      </c>
    </row>
    <row r="38" ht="19" customHeight="1">
      <c r="B38" s="32" t="inlineStr">
        <is>
          <t xml:space="preserve">    Prescriptions</t>
        </is>
      </c>
      <c r="C38" s="33" t="n">
        <v>50</v>
      </c>
      <c r="D38" s="33" t="n">
        <v>50</v>
      </c>
      <c r="E38" s="21">
        <f>C38-D38</f>
        <v/>
      </c>
      <c r="F38" s="38">
        <f>IF(C38=0,"-",D38/C38)</f>
        <v/>
      </c>
    </row>
    <row r="39" ht="19" customHeight="1">
      <c r="B39" s="30" t="inlineStr">
        <is>
          <t xml:space="preserve">    Doctor / Copays</t>
        </is>
      </c>
      <c r="C39" s="31" t="n">
        <v>80</v>
      </c>
      <c r="D39" s="31" t="n">
        <v>80</v>
      </c>
      <c r="E39" s="18">
        <f>C39-D39</f>
        <v/>
      </c>
      <c r="F39" s="37">
        <f>IF(C39=0,"-",D39/C39)</f>
        <v/>
      </c>
    </row>
    <row r="40" ht="19" customHeight="1">
      <c r="B40" s="32" t="inlineStr">
        <is>
          <t xml:space="preserve">    Gym / Fitness</t>
        </is>
      </c>
      <c r="C40" s="33" t="n">
        <v>40</v>
      </c>
      <c r="D40" s="33" t="n">
        <v>40</v>
      </c>
      <c r="E40" s="21">
        <f>C40-D40</f>
        <v/>
      </c>
      <c r="F40" s="38">
        <f>IF(C40=0,"-",D40/C40)</f>
        <v/>
      </c>
    </row>
    <row r="41" ht="19" customHeight="1">
      <c r="B41" s="30" t="inlineStr">
        <is>
          <t xml:space="preserve">    Mental Health / Therapy</t>
        </is>
      </c>
      <c r="C41" s="31" t="n">
        <v>100</v>
      </c>
      <c r="D41" s="31" t="n">
        <v>100</v>
      </c>
      <c r="E41" s="18">
        <f>C41-D41</f>
        <v/>
      </c>
      <c r="F41" s="37">
        <f>IF(C41=0,"-",D41/C41)</f>
        <v/>
      </c>
    </row>
    <row r="42" ht="22" customHeight="1">
      <c r="B42" s="39" t="inlineStr">
        <is>
          <t xml:space="preserve">    Subtotal</t>
        </is>
      </c>
      <c r="C42" s="40">
        <f>SUM(C35:C41)</f>
        <v/>
      </c>
      <c r="D42" s="40">
        <f>SUM(D35:D41)</f>
        <v/>
      </c>
      <c r="E42" s="40">
        <f>SUM(E35:E41)</f>
        <v/>
      </c>
      <c r="F42" s="41">
        <f>IF(C42=0,"-",D42/C42)</f>
        <v/>
      </c>
    </row>
    <row r="43" ht="8" customHeight="1"/>
    <row r="44" ht="24" customHeight="1">
      <c r="B44" s="47" t="inlineStr">
        <is>
          <t xml:space="preserve">  🎓  EDUCATION &amp; CHILDCARE</t>
        </is>
      </c>
      <c r="C44" s="48" t="n"/>
      <c r="D44" s="48" t="n"/>
      <c r="E44" s="48" t="n"/>
      <c r="F44" s="48" t="n"/>
    </row>
    <row r="45" ht="19" customHeight="1">
      <c r="B45" s="30" t="inlineStr">
        <is>
          <t xml:space="preserve">    Childcare / Daycare</t>
        </is>
      </c>
      <c r="C45" s="31" t="n">
        <v>800</v>
      </c>
      <c r="D45" s="31" t="n">
        <v>800</v>
      </c>
      <c r="E45" s="18">
        <f>C45-D45</f>
        <v/>
      </c>
      <c r="F45" s="37">
        <f>IF(C45=0,"-",D45/C45)</f>
        <v/>
      </c>
    </row>
    <row r="46" ht="19" customHeight="1">
      <c r="B46" s="32" t="inlineStr">
        <is>
          <t xml:space="preserve">    Tuition / School Fees</t>
        </is>
      </c>
      <c r="C46" s="33" t="n">
        <v>200</v>
      </c>
      <c r="D46" s="33" t="n">
        <v>200</v>
      </c>
      <c r="E46" s="21">
        <f>C46-D46</f>
        <v/>
      </c>
      <c r="F46" s="38">
        <f>IF(C46=0,"-",D46/C46)</f>
        <v/>
      </c>
    </row>
    <row r="47" ht="19" customHeight="1">
      <c r="B47" s="30" t="inlineStr">
        <is>
          <t xml:space="preserve">    School Supplies</t>
        </is>
      </c>
      <c r="C47" s="31" t="n">
        <v>50</v>
      </c>
      <c r="D47" s="31" t="n">
        <v>50</v>
      </c>
      <c r="E47" s="18">
        <f>C47-D47</f>
        <v/>
      </c>
      <c r="F47" s="37">
        <f>IF(C47=0,"-",D47/C47)</f>
        <v/>
      </c>
    </row>
    <row r="48" ht="19" customHeight="1">
      <c r="B48" s="32" t="inlineStr">
        <is>
          <t xml:space="preserve">    Tutoring</t>
        </is>
      </c>
      <c r="C48" s="33" t="n">
        <v>100</v>
      </c>
      <c r="D48" s="33" t="n">
        <v>100</v>
      </c>
      <c r="E48" s="21">
        <f>C48-D48</f>
        <v/>
      </c>
      <c r="F48" s="38">
        <f>IF(C48=0,"-",D48/C48)</f>
        <v/>
      </c>
    </row>
    <row r="49" ht="19" customHeight="1">
      <c r="B49" s="30" t="inlineStr">
        <is>
          <t xml:space="preserve">    Student Loan Payment</t>
        </is>
      </c>
      <c r="C49" s="31" t="n">
        <v>300</v>
      </c>
      <c r="D49" s="31" t="n">
        <v>300</v>
      </c>
      <c r="E49" s="18">
        <f>C49-D49</f>
        <v/>
      </c>
      <c r="F49" s="37">
        <f>IF(C49=0,"-",D49/C49)</f>
        <v/>
      </c>
    </row>
    <row r="50" ht="19" customHeight="1">
      <c r="B50" s="32" t="inlineStr">
        <is>
          <t xml:space="preserve">    College Savings (529)</t>
        </is>
      </c>
      <c r="C50" s="33" t="n">
        <v>150</v>
      </c>
      <c r="D50" s="33" t="n">
        <v>150</v>
      </c>
      <c r="E50" s="21">
        <f>C50-D50</f>
        <v/>
      </c>
      <c r="F50" s="38">
        <f>IF(C50=0,"-",D50/C50)</f>
        <v/>
      </c>
    </row>
    <row r="51" ht="22" customHeight="1">
      <c r="B51" s="39" t="inlineStr">
        <is>
          <t xml:space="preserve">    Subtotal</t>
        </is>
      </c>
      <c r="C51" s="40">
        <f>SUM(C45:C50)</f>
        <v/>
      </c>
      <c r="D51" s="40">
        <f>SUM(D45:D50)</f>
        <v/>
      </c>
      <c r="E51" s="40">
        <f>SUM(E45:E50)</f>
        <v/>
      </c>
      <c r="F51" s="41">
        <f>IF(C51=0,"-",D51/C51)</f>
        <v/>
      </c>
    </row>
    <row r="52" ht="8" customHeight="1"/>
    <row r="53" ht="24" customHeight="1">
      <c r="B53" s="49" t="inlineStr">
        <is>
          <t xml:space="preserve">  🎉  ENTERTAINMENT &amp; LIFESTYLE</t>
        </is>
      </c>
      <c r="C53" s="50" t="n"/>
      <c r="D53" s="50" t="n"/>
      <c r="E53" s="50" t="n"/>
      <c r="F53" s="50" t="n"/>
    </row>
    <row r="54" ht="19" customHeight="1">
      <c r="B54" s="30" t="inlineStr">
        <is>
          <t xml:space="preserve">    Streaming Services</t>
        </is>
      </c>
      <c r="C54" s="31" t="n">
        <v>60</v>
      </c>
      <c r="D54" s="31" t="n">
        <v>60</v>
      </c>
      <c r="E54" s="18">
        <f>C54-D54</f>
        <v/>
      </c>
      <c r="F54" s="37">
        <f>IF(C54=0,"-",D54/C54)</f>
        <v/>
      </c>
    </row>
    <row r="55" ht="19" customHeight="1">
      <c r="B55" s="32" t="inlineStr">
        <is>
          <t xml:space="preserve">    Cable / Satellite</t>
        </is>
      </c>
      <c r="C55" s="33" t="n">
        <v>80</v>
      </c>
      <c r="D55" s="33" t="n">
        <v>80</v>
      </c>
      <c r="E55" s="21">
        <f>C55-D55</f>
        <v/>
      </c>
      <c r="F55" s="38">
        <f>IF(C55=0,"-",D55/C55)</f>
        <v/>
      </c>
    </row>
    <row r="56" ht="19" customHeight="1">
      <c r="B56" s="30" t="inlineStr">
        <is>
          <t xml:space="preserve">    Hobbies / Sports</t>
        </is>
      </c>
      <c r="C56" s="31" t="n">
        <v>100</v>
      </c>
      <c r="D56" s="31" t="n">
        <v>100</v>
      </c>
      <c r="E56" s="18">
        <f>C56-D56</f>
        <v/>
      </c>
      <c r="F56" s="37">
        <f>IF(C56=0,"-",D56/C56)</f>
        <v/>
      </c>
    </row>
    <row r="57" ht="19" customHeight="1">
      <c r="B57" s="32" t="inlineStr">
        <is>
          <t xml:space="preserve">    Vacations / Travel Savings</t>
        </is>
      </c>
      <c r="C57" s="33" t="n">
        <v>200</v>
      </c>
      <c r="D57" s="33" t="n">
        <v>200</v>
      </c>
      <c r="E57" s="21">
        <f>C57-D57</f>
        <v/>
      </c>
      <c r="F57" s="38">
        <f>IF(C57=0,"-",D57/C57)</f>
        <v/>
      </c>
    </row>
    <row r="58" ht="19" customHeight="1">
      <c r="B58" s="30" t="inlineStr">
        <is>
          <t xml:space="preserve">    Books / Games / Apps</t>
        </is>
      </c>
      <c r="C58" s="31" t="n">
        <v>30</v>
      </c>
      <c r="D58" s="31" t="n">
        <v>30</v>
      </c>
      <c r="E58" s="18">
        <f>C58-D58</f>
        <v/>
      </c>
      <c r="F58" s="37">
        <f>IF(C58=0,"-",D58/C58)</f>
        <v/>
      </c>
    </row>
    <row r="59" ht="19" customHeight="1">
      <c r="B59" s="32" t="inlineStr">
        <is>
          <t xml:space="preserve">    Events / Concerts</t>
        </is>
      </c>
      <c r="C59" s="33" t="n">
        <v>50</v>
      </c>
      <c r="D59" s="33" t="n">
        <v>50</v>
      </c>
      <c r="E59" s="21">
        <f>C59-D59</f>
        <v/>
      </c>
      <c r="F59" s="38">
        <f>IF(C59=0,"-",D59/C59)</f>
        <v/>
      </c>
    </row>
    <row r="60" ht="22" customHeight="1">
      <c r="B60" s="39" t="inlineStr">
        <is>
          <t xml:space="preserve">    Subtotal</t>
        </is>
      </c>
      <c r="C60" s="40">
        <f>SUM(C54:C59)</f>
        <v/>
      </c>
      <c r="D60" s="40">
        <f>SUM(D54:D59)</f>
        <v/>
      </c>
      <c r="E60" s="40">
        <f>SUM(E54:E59)</f>
        <v/>
      </c>
      <c r="F60" s="41">
        <f>IF(C60=0,"-",D60/C60)</f>
        <v/>
      </c>
    </row>
    <row r="61" ht="8" customHeight="1"/>
    <row r="62" ht="24" customHeight="1">
      <c r="B62" s="51" t="inlineStr">
        <is>
          <t xml:space="preserve">  👔  PERSONAL &amp; FAMILY</t>
        </is>
      </c>
      <c r="C62" s="52" t="n"/>
      <c r="D62" s="52" t="n"/>
      <c r="E62" s="52" t="n"/>
      <c r="F62" s="52" t="n"/>
    </row>
    <row r="63" ht="19" customHeight="1">
      <c r="B63" s="30" t="inlineStr">
        <is>
          <t xml:space="preserve">    Clothing / Apparel</t>
        </is>
      </c>
      <c r="C63" s="31" t="n">
        <v>150</v>
      </c>
      <c r="D63" s="31" t="n">
        <v>150</v>
      </c>
      <c r="E63" s="18">
        <f>C63-D63</f>
        <v/>
      </c>
      <c r="F63" s="37">
        <f>IF(C63=0,"-",D63/C63)</f>
        <v/>
      </c>
    </row>
    <row r="64" ht="19" customHeight="1">
      <c r="B64" s="32" t="inlineStr">
        <is>
          <t xml:space="preserve">    Haircuts / Beauty</t>
        </is>
      </c>
      <c r="C64" s="33" t="n">
        <v>80</v>
      </c>
      <c r="D64" s="33" t="n">
        <v>80</v>
      </c>
      <c r="E64" s="21">
        <f>C64-D64</f>
        <v/>
      </c>
      <c r="F64" s="38">
        <f>IF(C64=0,"-",D64/C64)</f>
        <v/>
      </c>
    </row>
    <row r="65" ht="19" customHeight="1">
      <c r="B65" s="30" t="inlineStr">
        <is>
          <t xml:space="preserve">    Toiletries / Household</t>
        </is>
      </c>
      <c r="C65" s="31" t="n">
        <v>100</v>
      </c>
      <c r="D65" s="31" t="n">
        <v>100</v>
      </c>
      <c r="E65" s="18">
        <f>C65-D65</f>
        <v/>
      </c>
      <c r="F65" s="37">
        <f>IF(C65=0,"-",D65/C65)</f>
        <v/>
      </c>
    </row>
    <row r="66" ht="19" customHeight="1">
      <c r="B66" s="32" t="inlineStr">
        <is>
          <t xml:space="preserve">    Pet Care</t>
        </is>
      </c>
      <c r="C66" s="33" t="n">
        <v>100</v>
      </c>
      <c r="D66" s="33" t="n">
        <v>100</v>
      </c>
      <c r="E66" s="21">
        <f>C66-D66</f>
        <v/>
      </c>
      <c r="F66" s="38">
        <f>IF(C66=0,"-",D66/C66)</f>
        <v/>
      </c>
    </row>
    <row r="67" ht="19" customHeight="1">
      <c r="B67" s="30" t="inlineStr">
        <is>
          <t xml:space="preserve">    Gifts / Holidays</t>
        </is>
      </c>
      <c r="C67" s="31" t="n">
        <v>100</v>
      </c>
      <c r="D67" s="31" t="n">
        <v>100</v>
      </c>
      <c r="E67" s="18">
        <f>C67-D67</f>
        <v/>
      </c>
      <c r="F67" s="37">
        <f>IF(C67=0,"-",D67/C67)</f>
        <v/>
      </c>
    </row>
    <row r="68" ht="19" customHeight="1">
      <c r="B68" s="32" t="inlineStr">
        <is>
          <t xml:space="preserve">    Charitable Donations</t>
        </is>
      </c>
      <c r="C68" s="33" t="n">
        <v>100</v>
      </c>
      <c r="D68" s="33" t="n">
        <v>100</v>
      </c>
      <c r="E68" s="21">
        <f>C68-D68</f>
        <v/>
      </c>
      <c r="F68" s="38">
        <f>IF(C68=0,"-",D68/C68)</f>
        <v/>
      </c>
    </row>
    <row r="69" ht="19" customHeight="1">
      <c r="B69" s="30" t="inlineStr">
        <is>
          <t xml:space="preserve">    Child Allowances</t>
        </is>
      </c>
      <c r="C69" s="31" t="n">
        <v>50</v>
      </c>
      <c r="D69" s="31" t="n">
        <v>50</v>
      </c>
      <c r="E69" s="18">
        <f>C69-D69</f>
        <v/>
      </c>
      <c r="F69" s="37">
        <f>IF(C69=0,"-",D69/C69)</f>
        <v/>
      </c>
    </row>
    <row r="70" ht="22" customHeight="1">
      <c r="B70" s="39" t="inlineStr">
        <is>
          <t xml:space="preserve">    Subtotal</t>
        </is>
      </c>
      <c r="C70" s="40">
        <f>SUM(C63:C69)</f>
        <v/>
      </c>
      <c r="D70" s="40">
        <f>SUM(D63:D69)</f>
        <v/>
      </c>
      <c r="E70" s="40">
        <f>SUM(E63:E69)</f>
        <v/>
      </c>
      <c r="F70" s="41">
        <f>IF(C70=0,"-",D70/C70)</f>
        <v/>
      </c>
    </row>
    <row r="71" ht="8" customHeight="1"/>
    <row r="72" ht="24" customHeight="1">
      <c r="B72" s="53" t="inlineStr">
        <is>
          <t xml:space="preserve">  💰  SAVINGS &amp; INVESTMENTS</t>
        </is>
      </c>
      <c r="C72" s="54" t="n"/>
      <c r="D72" s="54" t="n"/>
      <c r="E72" s="54" t="n"/>
      <c r="F72" s="54" t="n"/>
    </row>
    <row r="73" ht="19" customHeight="1">
      <c r="B73" s="30" t="inlineStr">
        <is>
          <t xml:space="preserve">    Emergency Fund</t>
        </is>
      </c>
      <c r="C73" s="31" t="n">
        <v>200</v>
      </c>
      <c r="D73" s="31" t="n">
        <v>200</v>
      </c>
      <c r="E73" s="18">
        <f>C73-D73</f>
        <v/>
      </c>
      <c r="F73" s="37">
        <f>IF(C73=0,"-",D73/C73)</f>
        <v/>
      </c>
    </row>
    <row r="74" ht="19" customHeight="1">
      <c r="B74" s="32" t="inlineStr">
        <is>
          <t xml:space="preserve">    Retirement (401k/IRA)</t>
        </is>
      </c>
      <c r="C74" s="33" t="n">
        <v>400</v>
      </c>
      <c r="D74" s="33" t="n">
        <v>400</v>
      </c>
      <c r="E74" s="21">
        <f>C74-D74</f>
        <v/>
      </c>
      <c r="F74" s="38">
        <f>IF(C74=0,"-",D74/C74)</f>
        <v/>
      </c>
    </row>
    <row r="75" ht="19" customHeight="1">
      <c r="B75" s="30" t="inlineStr">
        <is>
          <t xml:space="preserve">    Brokerage / Investments</t>
        </is>
      </c>
      <c r="C75" s="31" t="n">
        <v>200</v>
      </c>
      <c r="D75" s="31" t="n">
        <v>200</v>
      </c>
      <c r="E75" s="18">
        <f>C75-D75</f>
        <v/>
      </c>
      <c r="F75" s="37">
        <f>IF(C75=0,"-",D75/C75)</f>
        <v/>
      </c>
    </row>
    <row r="76" ht="19" customHeight="1">
      <c r="B76" s="32" t="inlineStr">
        <is>
          <t xml:space="preserve">    Short-Term Savings Goal</t>
        </is>
      </c>
      <c r="C76" s="33" t="n">
        <v>150</v>
      </c>
      <c r="D76" s="33" t="n">
        <v>150</v>
      </c>
      <c r="E76" s="21">
        <f>C76-D76</f>
        <v/>
      </c>
      <c r="F76" s="38">
        <f>IF(C76=0,"-",D76/C76)</f>
        <v/>
      </c>
    </row>
    <row r="77" ht="19" customHeight="1">
      <c r="B77" s="30" t="inlineStr">
        <is>
          <t xml:space="preserve">    Debt Extra Payments</t>
        </is>
      </c>
      <c r="C77" s="31" t="n">
        <v>100</v>
      </c>
      <c r="D77" s="31" t="n">
        <v>100</v>
      </c>
      <c r="E77" s="18">
        <f>C77-D77</f>
        <v/>
      </c>
      <c r="F77" s="37">
        <f>IF(C77=0,"-",D77/C77)</f>
        <v/>
      </c>
    </row>
    <row r="78" ht="22" customHeight="1">
      <c r="B78" s="39" t="inlineStr">
        <is>
          <t xml:space="preserve">    Subtotal</t>
        </is>
      </c>
      <c r="C78" s="40">
        <f>SUM(C73:C77)</f>
        <v/>
      </c>
      <c r="D78" s="40">
        <f>SUM(D73:D77)</f>
        <v/>
      </c>
      <c r="E78" s="40">
        <f>SUM(E73:E77)</f>
        <v/>
      </c>
      <c r="F78" s="41">
        <f>IF(C78=0,"-",D78/C78)</f>
        <v/>
      </c>
    </row>
    <row r="79" ht="8" customHeight="1"/>
    <row r="80" ht="28" customHeight="1">
      <c r="B80" s="55" t="inlineStr">
        <is>
          <t xml:space="preserve">  TOTAL EXPENSES</t>
        </is>
      </c>
      <c r="C80" s="56">
        <f>C14+C24+C32+C42+C51+C60+C70+C78</f>
        <v/>
      </c>
      <c r="D80" s="56">
        <f>D14+D24+D32+D42+D51+D60+D70+D78</f>
        <v/>
      </c>
      <c r="E80" s="56">
        <f>E14+E24+E32+E42+E51+E60+E70+E78</f>
        <v/>
      </c>
      <c r="F80" s="57">
        <f>IF(C80=0,"-",D80/C80)</f>
        <v/>
      </c>
    </row>
  </sheetData>
  <mergeCells count="9">
    <mergeCell ref="B44:F44"/>
    <mergeCell ref="B53:F53"/>
    <mergeCell ref="B2:F2"/>
    <mergeCell ref="B16:F16"/>
    <mergeCell ref="B34:F34"/>
    <mergeCell ref="B62:F62"/>
    <mergeCell ref="B72:F72"/>
    <mergeCell ref="B5:F5"/>
    <mergeCell ref="B26:F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3" customWidth="1" min="8" max="8"/>
  </cols>
  <sheetData>
    <row r="1" ht="20" customHeight="1">
      <c r="A1" s="14" t="n"/>
      <c r="B1" s="14" t="n"/>
      <c r="C1" s="14" t="n"/>
      <c r="D1" s="14" t="n"/>
      <c r="E1" s="14" t="n"/>
      <c r="F1" s="14" t="n"/>
      <c r="G1" s="14" t="n"/>
      <c r="H1" s="14" t="n"/>
    </row>
    <row r="2" ht="40" customHeight="1">
      <c r="A2" s="14" t="n"/>
      <c r="B2" s="58" t="inlineStr">
        <is>
          <t>🎯  SAVINGS GOALS TRACKER</t>
        </is>
      </c>
      <c r="H2" s="14" t="n"/>
    </row>
    <row r="3" ht="20" customHeight="1">
      <c r="A3" s="14" t="n"/>
      <c r="B3" s="14" t="n"/>
      <c r="C3" s="14" t="n"/>
      <c r="D3" s="14" t="n"/>
      <c r="E3" s="14" t="n"/>
      <c r="F3" s="14" t="n"/>
      <c r="G3" s="14" t="n"/>
      <c r="H3" s="14" t="n"/>
    </row>
    <row r="4" ht="24" customHeight="1">
      <c r="B4" s="59" t="inlineStr">
        <is>
          <t>Goal Name</t>
        </is>
      </c>
      <c r="C4" s="59" t="inlineStr">
        <is>
          <t>Target Amount</t>
        </is>
      </c>
      <c r="D4" s="59" t="inlineStr">
        <is>
          <t>Current Saved</t>
        </is>
      </c>
      <c r="E4" s="59" t="inlineStr">
        <is>
          <t>Monthly Contribution</t>
        </is>
      </c>
      <c r="F4" s="59" t="inlineStr">
        <is>
          <t>% Complete</t>
        </is>
      </c>
      <c r="G4" s="59" t="inlineStr">
        <is>
          <t>Est. Months Left</t>
        </is>
      </c>
    </row>
    <row r="5" ht="22" customHeight="1">
      <c r="B5" s="60" t="inlineStr">
        <is>
          <t>🚨 Emergency Fund (3 Months)</t>
        </is>
      </c>
      <c r="C5" s="61" t="n">
        <v>15000</v>
      </c>
      <c r="D5" s="61" t="n">
        <v>3000</v>
      </c>
      <c r="E5" s="61" t="n">
        <v>500</v>
      </c>
      <c r="F5" s="62">
        <f>IF(C5=0,0,D5/C5)</f>
        <v/>
      </c>
      <c r="G5" s="63">
        <f>IF(E5=0,"—",CEILING((C5-D5)/E5,1))</f>
        <v/>
      </c>
    </row>
    <row r="6" ht="22" customHeight="1">
      <c r="B6" s="32" t="inlineStr">
        <is>
          <t>🏖️ Family Vacation</t>
        </is>
      </c>
      <c r="C6" s="64" t="n">
        <v>4000</v>
      </c>
      <c r="D6" s="64" t="n">
        <v>800</v>
      </c>
      <c r="E6" s="64" t="n">
        <v>200</v>
      </c>
      <c r="F6" s="65">
        <f>IF(C6=0,0,D6/C6)</f>
        <v/>
      </c>
      <c r="G6" s="66">
        <f>IF(E6=0,"—",CEILING((C6-D6)/E6,1))</f>
        <v/>
      </c>
    </row>
    <row r="7" ht="22" customHeight="1">
      <c r="B7" s="60" t="inlineStr">
        <is>
          <t>🎓 College Fund (Child)</t>
        </is>
      </c>
      <c r="C7" s="61" t="n">
        <v>50000</v>
      </c>
      <c r="D7" s="61" t="n">
        <v>5000</v>
      </c>
      <c r="E7" s="61" t="n">
        <v>300</v>
      </c>
      <c r="F7" s="62">
        <f>IF(C7=0,0,D7/C7)</f>
        <v/>
      </c>
      <c r="G7" s="63">
        <f>IF(E7=0,"—",CEILING((C7-D7)/E7,1))</f>
        <v/>
      </c>
    </row>
    <row r="8" ht="22" customHeight="1">
      <c r="B8" s="32" t="inlineStr">
        <is>
          <t>🏠 Home Down Payment</t>
        </is>
      </c>
      <c r="C8" s="64" t="n">
        <v>60000</v>
      </c>
      <c r="D8" s="64" t="n">
        <v>12000</v>
      </c>
      <c r="E8" s="64" t="n">
        <v>800</v>
      </c>
      <c r="F8" s="65">
        <f>IF(C8=0,0,D8/C8)</f>
        <v/>
      </c>
      <c r="G8" s="66">
        <f>IF(E8=0,"—",CEILING((C8-D8)/E8,1))</f>
        <v/>
      </c>
    </row>
    <row r="9" ht="22" customHeight="1">
      <c r="B9" s="60" t="inlineStr">
        <is>
          <t>🚗 New Vehicle</t>
        </is>
      </c>
      <c r="C9" s="61" t="n">
        <v>30000</v>
      </c>
      <c r="D9" s="61" t="n">
        <v>5000</v>
      </c>
      <c r="E9" s="61" t="n">
        <v>400</v>
      </c>
      <c r="F9" s="62">
        <f>IF(C9=0,0,D9/C9)</f>
        <v/>
      </c>
      <c r="G9" s="63">
        <f>IF(E9=0,"—",CEILING((C9-D9)/E9,1))</f>
        <v/>
      </c>
    </row>
    <row r="10" ht="22" customHeight="1">
      <c r="B10" s="32" t="inlineStr">
        <is>
          <t>💍 Wedding / Major Event</t>
        </is>
      </c>
      <c r="C10" s="64" t="n">
        <v>20000</v>
      </c>
      <c r="D10" s="64" t="n">
        <v>2000</v>
      </c>
      <c r="E10" s="64" t="n">
        <v>300</v>
      </c>
      <c r="F10" s="65">
        <f>IF(C10=0,0,D10/C10)</f>
        <v/>
      </c>
      <c r="G10" s="66">
        <f>IF(E10=0,"—",CEILING((C10-D10)/E10,1))</f>
        <v/>
      </c>
    </row>
    <row r="11" ht="22" customHeight="1">
      <c r="B11" s="60" t="inlineStr">
        <is>
          <t>🔧 Home Renovation</t>
        </is>
      </c>
      <c r="C11" s="61" t="n">
        <v>10000</v>
      </c>
      <c r="D11" s="61" t="n">
        <v>1000</v>
      </c>
      <c r="E11" s="61" t="n">
        <v>200</v>
      </c>
      <c r="F11" s="62">
        <f>IF(C11=0,0,D11/C11)</f>
        <v/>
      </c>
      <c r="G11" s="63">
        <f>IF(E11=0,"—",CEILING((C11-D11)/E11,1))</f>
        <v/>
      </c>
    </row>
    <row r="12" ht="22" customHeight="1">
      <c r="B12" s="32" t="inlineStr">
        <is>
          <t>📱 Tech / Electronics</t>
        </is>
      </c>
      <c r="C12" s="64" t="n">
        <v>2000</v>
      </c>
      <c r="D12" s="64" t="n">
        <v>500</v>
      </c>
      <c r="E12" s="64" t="n">
        <v>100</v>
      </c>
      <c r="F12" s="65">
        <f>IF(C12=0,0,D12/C12)</f>
        <v/>
      </c>
      <c r="G12" s="66">
        <f>IF(E12=0,"—",CEILING((C12-D12)/E12,1))</f>
        <v/>
      </c>
    </row>
    <row r="13" ht="22" customHeight="1">
      <c r="B13" s="60" t="inlineStr">
        <is>
          <t>🎄 Holiday Fund</t>
        </is>
      </c>
      <c r="C13" s="61" t="n">
        <v>1500</v>
      </c>
      <c r="D13" s="61" t="n">
        <v>300</v>
      </c>
      <c r="E13" s="61" t="n">
        <v>150</v>
      </c>
      <c r="F13" s="62">
        <f>IF(C13=0,0,D13/C13)</f>
        <v/>
      </c>
      <c r="G13" s="63">
        <f>IF(E13=0,"—",CEILING((C13-D13)/E13,1))</f>
        <v/>
      </c>
    </row>
    <row r="14" ht="22" customHeight="1">
      <c r="B14" s="32" t="inlineStr">
        <is>
          <t>🏋️ Fitness / Equipment</t>
        </is>
      </c>
      <c r="C14" s="64" t="n">
        <v>1000</v>
      </c>
      <c r="D14" s="64" t="n">
        <v>200</v>
      </c>
      <c r="E14" s="64" t="n">
        <v>100</v>
      </c>
      <c r="F14" s="65">
        <f>IF(C14=0,0,D14/C14)</f>
        <v/>
      </c>
      <c r="G14" s="66">
        <f>IF(E14=0,"—",CEILING((C14-D14)/E14,1))</f>
        <v/>
      </c>
    </row>
  </sheetData>
  <mergeCells count="1">
    <mergeCell ref="B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0" customWidth="1" min="3" max="3"/>
    <col width="20" customWidth="1" min="4" max="4"/>
    <col width="3" customWidth="1" min="5" max="5"/>
  </cols>
  <sheetData>
    <row r="1" ht="20" customHeight="1">
      <c r="A1" s="67" t="n"/>
      <c r="B1" s="67" t="n"/>
      <c r="C1" s="67" t="n"/>
      <c r="D1" s="67" t="n"/>
      <c r="E1" s="67" t="n"/>
    </row>
    <row r="2" ht="40" customHeight="1">
      <c r="A2" s="67" t="n"/>
      <c r="B2" s="68" t="inlineStr">
        <is>
          <t>📈  NET WORTH SNAPSHOT</t>
        </is>
      </c>
      <c r="E2" s="67" t="n"/>
    </row>
    <row r="3" ht="20" customHeight="1">
      <c r="A3" s="67" t="n"/>
      <c r="B3" s="67" t="n"/>
      <c r="C3" s="67" t="n"/>
      <c r="D3" s="67" t="n"/>
      <c r="E3" s="67" t="n"/>
    </row>
    <row r="4" ht="26" customHeight="1">
      <c r="B4" s="69" t="inlineStr">
        <is>
          <t xml:space="preserve">  ASSETS</t>
        </is>
      </c>
      <c r="C4" s="14" t="n"/>
      <c r="D4" s="14" t="n"/>
    </row>
    <row r="5" ht="20" customHeight="1">
      <c r="B5" s="60" t="inlineStr">
        <is>
          <t>🏠 Home / Real Estate Value</t>
        </is>
      </c>
      <c r="C5" s="61" t="n">
        <v>350000</v>
      </c>
      <c r="D5" s="70" t="n"/>
    </row>
    <row r="6" ht="20" customHeight="1">
      <c r="B6" s="32" t="inlineStr">
        <is>
          <t>🚗 Vehicle(s) Value</t>
        </is>
      </c>
      <c r="C6" s="64" t="n">
        <v>25000</v>
      </c>
      <c r="D6" s="71" t="n"/>
    </row>
    <row r="7" ht="20" customHeight="1">
      <c r="B7" s="60" t="inlineStr">
        <is>
          <t>💵 Checking &amp; Savings Accounts</t>
        </is>
      </c>
      <c r="C7" s="61" t="n">
        <v>15000</v>
      </c>
      <c r="D7" s="70" t="n"/>
    </row>
    <row r="8" ht="20" customHeight="1">
      <c r="B8" s="32" t="inlineStr">
        <is>
          <t>📈 Investment / Brokerage Accounts</t>
        </is>
      </c>
      <c r="C8" s="64" t="n">
        <v>45000</v>
      </c>
      <c r="D8" s="71" t="n"/>
    </row>
    <row r="9" ht="20" customHeight="1">
      <c r="B9" s="60" t="inlineStr">
        <is>
          <t>🏦 Retirement Accounts (401k/IRA)</t>
        </is>
      </c>
      <c r="C9" s="61" t="n">
        <v>80000</v>
      </c>
      <c r="D9" s="70" t="n"/>
    </row>
    <row r="10" ht="20" customHeight="1">
      <c r="B10" s="32" t="inlineStr">
        <is>
          <t>💰 Cash &amp; Other Liquid Assets</t>
        </is>
      </c>
      <c r="C10" s="64" t="n">
        <v>2000</v>
      </c>
      <c r="D10" s="71" t="n"/>
    </row>
    <row r="11" ht="20" customHeight="1">
      <c r="B11" s="60" t="inlineStr">
        <is>
          <t>📦 Personal Property (Est.)</t>
        </is>
      </c>
      <c r="C11" s="61" t="n">
        <v>10000</v>
      </c>
      <c r="D11" s="70" t="n"/>
    </row>
    <row r="12" ht="20" customHeight="1">
      <c r="B12" s="32" t="inlineStr">
        <is>
          <t>🏢 Business Value</t>
        </is>
      </c>
      <c r="C12" s="64" t="n">
        <v>0</v>
      </c>
      <c r="D12" s="71" t="n"/>
    </row>
    <row r="13" ht="22" customHeight="1">
      <c r="B13" s="72" t="inlineStr">
        <is>
          <t>TOTAL ASSETS</t>
        </is>
      </c>
      <c r="C13" s="73">
        <f>SUM(C5:C12)</f>
        <v/>
      </c>
      <c r="D13" s="14" t="n"/>
    </row>
    <row r="15" ht="26" customHeight="1">
      <c r="B15" s="74" t="inlineStr">
        <is>
          <t xml:space="preserve">  LIABILITIES</t>
        </is>
      </c>
      <c r="C15" s="75" t="n"/>
      <c r="D15" s="75" t="n"/>
    </row>
    <row r="16" ht="20" customHeight="1">
      <c r="B16" s="76" t="inlineStr">
        <is>
          <t>🏠 Mortgage Balance</t>
        </is>
      </c>
      <c r="C16" s="77" t="n">
        <v>280000</v>
      </c>
      <c r="D16" s="78" t="n"/>
    </row>
    <row r="17" ht="20" customHeight="1">
      <c r="B17" s="32" t="inlineStr">
        <is>
          <t>🚗 Auto Loan(s)</t>
        </is>
      </c>
      <c r="C17" s="64" t="n">
        <v>18000</v>
      </c>
      <c r="D17" s="71" t="n"/>
    </row>
    <row r="18" ht="20" customHeight="1">
      <c r="B18" s="76" t="inlineStr">
        <is>
          <t>🎓 Student Loans</t>
        </is>
      </c>
      <c r="C18" s="77" t="n">
        <v>35000</v>
      </c>
      <c r="D18" s="78" t="n"/>
    </row>
    <row r="19" ht="20" customHeight="1">
      <c r="B19" s="32" t="inlineStr">
        <is>
          <t>💳 Credit Card Debt</t>
        </is>
      </c>
      <c r="C19" s="64" t="n">
        <v>4500</v>
      </c>
      <c r="D19" s="71" t="n"/>
    </row>
    <row r="20" ht="20" customHeight="1">
      <c r="B20" s="76" t="inlineStr">
        <is>
          <t>🏥 Medical Debt</t>
        </is>
      </c>
      <c r="C20" s="77" t="n">
        <v>0</v>
      </c>
      <c r="D20" s="78" t="n"/>
    </row>
    <row r="21" ht="20" customHeight="1">
      <c r="B21" s="32" t="inlineStr">
        <is>
          <t>📦 Personal Loans</t>
        </is>
      </c>
      <c r="C21" s="64" t="n">
        <v>0</v>
      </c>
      <c r="D21" s="71" t="n"/>
    </row>
    <row r="22" ht="20" customHeight="1">
      <c r="B22" s="76" t="inlineStr">
        <is>
          <t>Other Debt</t>
        </is>
      </c>
      <c r="C22" s="77" t="n">
        <v>0</v>
      </c>
      <c r="D22" s="78" t="n"/>
    </row>
    <row r="23" ht="22" customHeight="1">
      <c r="B23" s="79" t="inlineStr">
        <is>
          <t>TOTAL LIABILITIES</t>
        </is>
      </c>
      <c r="C23" s="80">
        <f>SUM(C16:C22)</f>
        <v/>
      </c>
      <c r="D23" s="75" t="n"/>
    </row>
    <row r="25" ht="32" customHeight="1">
      <c r="B25" s="81" t="inlineStr">
        <is>
          <t>NET WORTH</t>
        </is>
      </c>
      <c r="C25" s="82">
        <f>C13-C23</f>
        <v/>
      </c>
      <c r="D25" s="83" t="n"/>
    </row>
  </sheetData>
  <mergeCells count="3">
    <mergeCell ref="B15:D15"/>
    <mergeCell ref="B2:D2"/>
    <mergeCell ref="B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2026-02-21T15:36:58Z</dcterms:created>
  <dcterms:modified xmlns:dcterms="http://purl.org/dc/terms/" xmlns:xsi="http://www.w3.org/2001/XMLSchema-instance" xsi:type="dcterms:W3CDTF">2026-02-21T15:36:58Z</dcterms:modified>
</cp:coreProperties>
</file>